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445" tabRatio="826" firstSheet="2" activeTab="7"/>
  </bookViews>
  <sheets>
    <sheet name="Boyle's Law" sheetId="1" r:id="rId1"/>
    <sheet name="Boyle's Law Answers" sheetId="2" r:id="rId2"/>
    <sheet name="Charles' Law" sheetId="3" r:id="rId3"/>
    <sheet name="Charles' Law Answers" sheetId="4" r:id="rId4"/>
    <sheet name="Gay-Lussac's Law" sheetId="5" r:id="rId5"/>
    <sheet name="Gay-Lussac's Law Answers" sheetId="6" r:id="rId6"/>
    <sheet name="Combined Gas Law" sheetId="7" r:id="rId7"/>
    <sheet name="Combined Gas Law Answers" sheetId="8" r:id="rId8"/>
  </sheets>
  <definedNames/>
  <calcPr fullCalcOnLoad="1"/>
</workbook>
</file>

<file path=xl/sharedStrings.xml><?xml version="1.0" encoding="utf-8"?>
<sst xmlns="http://schemas.openxmlformats.org/spreadsheetml/2006/main" count="92" uniqueCount="40">
  <si>
    <t xml:space="preserve">A volume of </t>
  </si>
  <si>
    <t xml:space="preserve">mL requires a pressure of </t>
  </si>
  <si>
    <t>mL, what pressure will now be required?</t>
  </si>
  <si>
    <t xml:space="preserve"> If the volume is changed to</t>
  </si>
  <si>
    <t>V1</t>
  </si>
  <si>
    <t>V2</t>
  </si>
  <si>
    <t>P1</t>
  </si>
  <si>
    <t>P2</t>
  </si>
  <si>
    <r>
      <t>cm H</t>
    </r>
    <r>
      <rPr>
        <vertAlign val="subscript"/>
        <sz val="72"/>
        <rFont val="Arial"/>
        <family val="2"/>
      </rPr>
      <t>2</t>
    </r>
    <r>
      <rPr>
        <sz val="72"/>
        <rFont val="Arial"/>
        <family val="0"/>
      </rPr>
      <t>O</t>
    </r>
  </si>
  <si>
    <r>
      <t>cm H</t>
    </r>
    <r>
      <rPr>
        <vertAlign val="subscript"/>
        <sz val="16"/>
        <rFont val="Arial"/>
        <family val="2"/>
      </rPr>
      <t>2</t>
    </r>
    <r>
      <rPr>
        <sz val="16"/>
        <rFont val="Arial"/>
        <family val="0"/>
      </rPr>
      <t>O to be inflated.</t>
    </r>
  </si>
  <si>
    <t>Press F9 for another problem.</t>
  </si>
  <si>
    <t>A volume of</t>
  </si>
  <si>
    <t>mL requires a pressure of</t>
  </si>
  <si>
    <t>If the pressure is changed to</t>
  </si>
  <si>
    <r>
      <t>cm H</t>
    </r>
    <r>
      <rPr>
        <vertAlign val="subscript"/>
        <sz val="16"/>
        <rFont val="Arial"/>
        <family val="2"/>
      </rPr>
      <t>2</t>
    </r>
    <r>
      <rPr>
        <sz val="16"/>
        <rFont val="Arial"/>
        <family val="0"/>
      </rPr>
      <t>O, what volume will be present?</t>
    </r>
  </si>
  <si>
    <t>TOP</t>
  </si>
  <si>
    <t>BOTTOM</t>
  </si>
  <si>
    <t>mL</t>
  </si>
  <si>
    <t>T1</t>
  </si>
  <si>
    <t>T2</t>
  </si>
  <si>
    <t xml:space="preserve">mL is measured at a temperature of </t>
  </si>
  <si>
    <t>°C.</t>
  </si>
  <si>
    <t>mL, what temperature is now present?</t>
  </si>
  <si>
    <t>If the temperature is changed to</t>
  </si>
  <si>
    <t>°C, what volume will be present?</t>
  </si>
  <si>
    <t>°C</t>
  </si>
  <si>
    <t xml:space="preserve">A gas generates a pressure of </t>
  </si>
  <si>
    <r>
      <t>cm H</t>
    </r>
    <r>
      <rPr>
        <vertAlign val="subscript"/>
        <sz val="16"/>
        <rFont val="Arial"/>
        <family val="2"/>
      </rPr>
      <t>2</t>
    </r>
    <r>
      <rPr>
        <sz val="16"/>
        <rFont val="Arial"/>
        <family val="0"/>
      </rPr>
      <t xml:space="preserve">O at a temperature of </t>
    </r>
  </si>
  <si>
    <t xml:space="preserve"> If the pressure is changed to</t>
  </si>
  <si>
    <r>
      <t>cm H</t>
    </r>
    <r>
      <rPr>
        <vertAlign val="subscript"/>
        <sz val="16"/>
        <rFont val="Arial"/>
        <family val="2"/>
      </rPr>
      <t>2</t>
    </r>
    <r>
      <rPr>
        <sz val="16"/>
        <rFont val="Arial"/>
        <family val="0"/>
      </rPr>
      <t>O, what will the new temperature be?</t>
    </r>
  </si>
  <si>
    <t>°C, what pressure will be present?</t>
  </si>
  <si>
    <r>
      <t>P</t>
    </r>
    <r>
      <rPr>
        <vertAlign val="subscript"/>
        <sz val="26"/>
        <rFont val="Arial"/>
        <family val="2"/>
      </rPr>
      <t>1</t>
    </r>
  </si>
  <si>
    <r>
      <t>V</t>
    </r>
    <r>
      <rPr>
        <vertAlign val="subscript"/>
        <sz val="26"/>
        <rFont val="Arial"/>
        <family val="2"/>
      </rPr>
      <t>1</t>
    </r>
  </si>
  <si>
    <r>
      <t>T</t>
    </r>
    <r>
      <rPr>
        <vertAlign val="subscript"/>
        <sz val="26"/>
        <rFont val="Arial"/>
        <family val="2"/>
      </rPr>
      <t>1</t>
    </r>
  </si>
  <si>
    <r>
      <t>P</t>
    </r>
    <r>
      <rPr>
        <vertAlign val="subscript"/>
        <sz val="26"/>
        <rFont val="Arial"/>
        <family val="2"/>
      </rPr>
      <t>2</t>
    </r>
  </si>
  <si>
    <r>
      <t>V</t>
    </r>
    <r>
      <rPr>
        <vertAlign val="subscript"/>
        <sz val="26"/>
        <rFont val="Arial"/>
        <family val="2"/>
      </rPr>
      <t>2</t>
    </r>
  </si>
  <si>
    <r>
      <t>T</t>
    </r>
    <r>
      <rPr>
        <vertAlign val="subscript"/>
        <sz val="26"/>
        <rFont val="Arial"/>
        <family val="2"/>
      </rPr>
      <t>2</t>
    </r>
  </si>
  <si>
    <t>VARIABLE</t>
  </si>
  <si>
    <r>
      <t>cm H</t>
    </r>
    <r>
      <rPr>
        <vertAlign val="subscript"/>
        <sz val="26"/>
        <rFont val="Arial"/>
        <family val="2"/>
      </rPr>
      <t>2</t>
    </r>
    <r>
      <rPr>
        <sz val="26"/>
        <rFont val="Arial"/>
        <family val="0"/>
      </rPr>
      <t>O</t>
    </r>
  </si>
  <si>
    <t>Assume all gases are dry.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</si>
</sst>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72"/>
      <name val="Arial"/>
      <family val="0"/>
    </font>
    <font>
      <vertAlign val="subscript"/>
      <sz val="72"/>
      <name val="Arial"/>
      <family val="2"/>
    </font>
    <font>
      <vertAlign val="subscript"/>
      <sz val="16"/>
      <name val="Arial"/>
      <family val="2"/>
    </font>
    <font>
      <sz val="26"/>
      <name val="Arial"/>
      <family val="0"/>
    </font>
    <font>
      <vertAlign val="subscript"/>
      <sz val="26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1" fontId="3" fillId="3" borderId="0" xfId="0" applyNumberFormat="1" applyFont="1" applyFill="1" applyAlignment="1">
      <alignment/>
    </xf>
    <xf numFmtId="1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41"/>
  <sheetViews>
    <sheetView workbookViewId="0" topLeftCell="A1">
      <selection activeCell="E1" sqref="E1"/>
    </sheetView>
  </sheetViews>
  <sheetFormatPr defaultColWidth="9.140625" defaultRowHeight="12.75"/>
  <cols>
    <col min="1" max="1" width="16.7109375" style="1" customWidth="1"/>
    <col min="2" max="2" width="8.28125" style="1" customWidth="1"/>
    <col min="3" max="3" width="39.00390625" style="1" customWidth="1"/>
    <col min="4" max="4" width="10.57421875" style="1" customWidth="1"/>
    <col min="5" max="5" width="30.7109375" style="1" customWidth="1"/>
    <col min="6" max="16384" width="9.140625" style="1" customWidth="1"/>
  </cols>
  <sheetData>
    <row r="1" spans="1:5" ht="23.25">
      <c r="A1" s="1" t="s">
        <v>0</v>
      </c>
      <c r="B1" s="1">
        <f>C32</f>
        <v>968</v>
      </c>
      <c r="C1" s="1" t="s">
        <v>1</v>
      </c>
      <c r="D1" s="1">
        <f>C34</f>
        <v>71</v>
      </c>
      <c r="E1" s="1" t="s">
        <v>9</v>
      </c>
    </row>
    <row r="2" spans="3:5" ht="20.25">
      <c r="C2" s="2" t="s">
        <v>3</v>
      </c>
      <c r="D2" s="1">
        <f>C33</f>
        <v>375</v>
      </c>
      <c r="E2" s="1" t="s">
        <v>2</v>
      </c>
    </row>
    <row r="6" ht="20.25">
      <c r="C6" s="1" t="s">
        <v>10</v>
      </c>
    </row>
    <row r="12" spans="1:5" ht="23.25">
      <c r="A12" s="1" t="s">
        <v>11</v>
      </c>
      <c r="B12" s="1">
        <f>C38</f>
        <v>881</v>
      </c>
      <c r="C12" s="1" t="s">
        <v>12</v>
      </c>
      <c r="D12" s="1">
        <f>C40</f>
        <v>24</v>
      </c>
      <c r="E12" s="1" t="s">
        <v>9</v>
      </c>
    </row>
    <row r="13" spans="3:5" ht="23.25">
      <c r="C13" s="1" t="s">
        <v>13</v>
      </c>
      <c r="D13" s="4">
        <f>C41</f>
        <v>57</v>
      </c>
      <c r="E13" s="1" t="s">
        <v>14</v>
      </c>
    </row>
    <row r="16" ht="20.25">
      <c r="C16" s="1" t="s">
        <v>10</v>
      </c>
    </row>
    <row r="32" spans="1:3" ht="20.25">
      <c r="A32" s="16" t="s">
        <v>15</v>
      </c>
      <c r="B32" s="1" t="s">
        <v>4</v>
      </c>
      <c r="C32" s="1">
        <f>RANDBETWEEN(100,1000)</f>
        <v>968</v>
      </c>
    </row>
    <row r="33" spans="1:3" ht="20.25">
      <c r="A33" s="16"/>
      <c r="B33" s="1" t="s">
        <v>5</v>
      </c>
      <c r="C33" s="1">
        <f>RANDBETWEEN(100,1000)</f>
        <v>375</v>
      </c>
    </row>
    <row r="34" spans="1:3" ht="20.25">
      <c r="A34" s="16"/>
      <c r="B34" s="1" t="s">
        <v>6</v>
      </c>
      <c r="C34" s="1">
        <f>RANDBETWEEN(5,100)</f>
        <v>71</v>
      </c>
    </row>
    <row r="35" spans="1:3" ht="20.25">
      <c r="A35" s="16"/>
      <c r="B35" s="1" t="s">
        <v>7</v>
      </c>
      <c r="C35" s="3">
        <f>((C34*C32)/C33)</f>
        <v>183.27466666666666</v>
      </c>
    </row>
    <row r="38" spans="1:3" ht="20.25">
      <c r="A38" s="16" t="s">
        <v>16</v>
      </c>
      <c r="B38" s="1" t="s">
        <v>4</v>
      </c>
      <c r="C38" s="1">
        <f>RANDBETWEEN(100,1000)</f>
        <v>881</v>
      </c>
    </row>
    <row r="39" spans="1:3" ht="20.25">
      <c r="A39" s="16"/>
      <c r="B39" s="1" t="s">
        <v>5</v>
      </c>
      <c r="C39" s="1">
        <f>((C40*C38)/C41)</f>
        <v>370.94736842105266</v>
      </c>
    </row>
    <row r="40" spans="1:3" ht="20.25">
      <c r="A40" s="16"/>
      <c r="B40" s="1" t="s">
        <v>6</v>
      </c>
      <c r="C40" s="1">
        <f>RANDBETWEEN(5,100)</f>
        <v>24</v>
      </c>
    </row>
    <row r="41" spans="1:3" ht="20.25">
      <c r="A41" s="16"/>
      <c r="B41" s="1" t="s">
        <v>7</v>
      </c>
      <c r="C41" s="1">
        <f>RANDBETWEEN(5,100)</f>
        <v>57</v>
      </c>
    </row>
  </sheetData>
  <mergeCells count="2">
    <mergeCell ref="A32:A35"/>
    <mergeCell ref="A38:A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9"/>
  <sheetViews>
    <sheetView workbookViewId="0" topLeftCell="A1">
      <selection activeCell="B1" sqref="B1"/>
    </sheetView>
  </sheetViews>
  <sheetFormatPr defaultColWidth="9.140625" defaultRowHeight="12.75"/>
  <cols>
    <col min="1" max="1" width="45.8515625" style="0" customWidth="1"/>
  </cols>
  <sheetData>
    <row r="1" spans="1:7" ht="108">
      <c r="A1" s="5">
        <f>'Boyle''s Law'!C35</f>
        <v>183.27466666666666</v>
      </c>
      <c r="B1" s="6" t="s">
        <v>8</v>
      </c>
      <c r="C1" s="7"/>
      <c r="D1" s="7"/>
      <c r="E1" s="7"/>
      <c r="F1" s="7"/>
      <c r="G1" s="7"/>
    </row>
    <row r="9" spans="1:7" ht="90">
      <c r="A9" s="8">
        <f>'Boyle''s Law'!C39</f>
        <v>370.94736842105266</v>
      </c>
      <c r="B9" s="6" t="s">
        <v>17</v>
      </c>
      <c r="C9" s="7"/>
      <c r="D9" s="7"/>
      <c r="E9" s="7"/>
      <c r="F9" s="7"/>
      <c r="G9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41"/>
  <sheetViews>
    <sheetView workbookViewId="0" topLeftCell="A1">
      <selection activeCell="D6" sqref="D6"/>
    </sheetView>
  </sheetViews>
  <sheetFormatPr defaultColWidth="9.140625" defaultRowHeight="12.75"/>
  <cols>
    <col min="1" max="1" width="16.7109375" style="1" customWidth="1"/>
    <col min="2" max="2" width="8.28125" style="1" customWidth="1"/>
    <col min="3" max="3" width="48.8515625" style="1" customWidth="1"/>
    <col min="4" max="4" width="8.8515625" style="1" customWidth="1"/>
    <col min="5" max="5" width="30.7109375" style="1" customWidth="1"/>
    <col min="6" max="16384" width="9.140625" style="1" customWidth="1"/>
  </cols>
  <sheetData>
    <row r="1" spans="1:5" ht="20.25">
      <c r="A1" s="1" t="s">
        <v>0</v>
      </c>
      <c r="B1" s="1">
        <f>C32</f>
        <v>554</v>
      </c>
      <c r="C1" s="1" t="s">
        <v>20</v>
      </c>
      <c r="D1" s="1">
        <f>C34</f>
        <v>11</v>
      </c>
      <c r="E1" s="1" t="s">
        <v>21</v>
      </c>
    </row>
    <row r="2" spans="3:5" ht="20.25">
      <c r="C2" s="2" t="s">
        <v>3</v>
      </c>
      <c r="D2" s="1">
        <f>C33</f>
        <v>926</v>
      </c>
      <c r="E2" s="1" t="s">
        <v>22</v>
      </c>
    </row>
    <row r="6" ht="20.25">
      <c r="C6" s="1" t="s">
        <v>10</v>
      </c>
    </row>
    <row r="12" spans="1:5" ht="20.25">
      <c r="A12" s="1" t="s">
        <v>11</v>
      </c>
      <c r="B12" s="1">
        <f>C38</f>
        <v>579</v>
      </c>
      <c r="C12" s="1" t="s">
        <v>20</v>
      </c>
      <c r="D12" s="1">
        <f>C40</f>
        <v>24</v>
      </c>
      <c r="E12" s="1" t="s">
        <v>21</v>
      </c>
    </row>
    <row r="13" spans="3:5" ht="20.25">
      <c r="C13" s="1" t="s">
        <v>23</v>
      </c>
      <c r="D13" s="4">
        <f>C41</f>
        <v>96</v>
      </c>
      <c r="E13" s="1" t="s">
        <v>24</v>
      </c>
    </row>
    <row r="16" ht="20.25">
      <c r="C16" s="1" t="s">
        <v>10</v>
      </c>
    </row>
    <row r="32" spans="1:3" ht="20.25">
      <c r="A32" s="16" t="s">
        <v>15</v>
      </c>
      <c r="B32" s="1" t="s">
        <v>4</v>
      </c>
      <c r="C32" s="1">
        <f>RANDBETWEEN(100,1000)</f>
        <v>554</v>
      </c>
    </row>
    <row r="33" spans="1:3" ht="20.25">
      <c r="A33" s="16"/>
      <c r="B33" s="1" t="s">
        <v>5</v>
      </c>
      <c r="C33" s="1">
        <f>RANDBETWEEN(100,1000)</f>
        <v>926</v>
      </c>
    </row>
    <row r="34" spans="1:3" ht="20.25">
      <c r="A34" s="16"/>
      <c r="B34" s="1" t="s">
        <v>18</v>
      </c>
      <c r="C34" s="1">
        <f>RANDBETWEEN(5,100)</f>
        <v>11</v>
      </c>
    </row>
    <row r="35" spans="1:3" ht="20.25">
      <c r="A35" s="16"/>
      <c r="B35" s="1" t="s">
        <v>19</v>
      </c>
      <c r="C35" s="3">
        <f>((C34*C33)/C32)</f>
        <v>18.386281588447652</v>
      </c>
    </row>
    <row r="38" spans="1:3" ht="20.25">
      <c r="A38" s="16" t="s">
        <v>16</v>
      </c>
      <c r="B38" s="1" t="s">
        <v>4</v>
      </c>
      <c r="C38" s="1">
        <f>RANDBETWEEN(100,1000)</f>
        <v>579</v>
      </c>
    </row>
    <row r="39" spans="1:3" ht="20.25">
      <c r="A39" s="16"/>
      <c r="B39" s="1" t="s">
        <v>5</v>
      </c>
      <c r="C39" s="1">
        <f>((C38*C41)/C40)</f>
        <v>2316</v>
      </c>
    </row>
    <row r="40" spans="1:3" ht="20.25">
      <c r="A40" s="16"/>
      <c r="B40" s="1" t="s">
        <v>18</v>
      </c>
      <c r="C40" s="1">
        <f>RANDBETWEEN(5,100)</f>
        <v>24</v>
      </c>
    </row>
    <row r="41" spans="1:3" ht="20.25">
      <c r="A41" s="16"/>
      <c r="B41" s="1" t="s">
        <v>19</v>
      </c>
      <c r="C41" s="1">
        <f>RANDBETWEEN(5,100)</f>
        <v>96</v>
      </c>
    </row>
  </sheetData>
  <mergeCells count="2">
    <mergeCell ref="A32:A35"/>
    <mergeCell ref="A38:A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9"/>
  <sheetViews>
    <sheetView workbookViewId="0" topLeftCell="A1">
      <selection activeCell="A1" sqref="A1:IV16384"/>
    </sheetView>
  </sheetViews>
  <sheetFormatPr defaultColWidth="9.140625" defaultRowHeight="12.75"/>
  <cols>
    <col min="1" max="1" width="45.8515625" style="0" customWidth="1"/>
  </cols>
  <sheetData>
    <row r="1" spans="1:4" ht="90">
      <c r="A1" s="9">
        <f>'Charles'' Law'!C35</f>
        <v>18.386281588447652</v>
      </c>
      <c r="B1" s="10" t="s">
        <v>25</v>
      </c>
      <c r="C1" s="11"/>
      <c r="D1" s="11"/>
    </row>
    <row r="9" spans="1:4" ht="90">
      <c r="A9" s="12">
        <f>'Charles'' Law'!C39</f>
        <v>2316</v>
      </c>
      <c r="B9" s="10" t="s">
        <v>17</v>
      </c>
      <c r="C9" s="11"/>
      <c r="D9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41"/>
  <sheetViews>
    <sheetView workbookViewId="0" topLeftCell="A1">
      <selection activeCell="C15" sqref="C15"/>
    </sheetView>
  </sheetViews>
  <sheetFormatPr defaultColWidth="9.140625" defaultRowHeight="12.75"/>
  <cols>
    <col min="1" max="1" width="41.57421875" style="1" customWidth="1"/>
    <col min="2" max="2" width="8.28125" style="1" customWidth="1"/>
    <col min="3" max="3" width="39.8515625" style="1" customWidth="1"/>
    <col min="4" max="4" width="8.8515625" style="1" customWidth="1"/>
    <col min="5" max="5" width="30.7109375" style="1" customWidth="1"/>
    <col min="6" max="16384" width="9.140625" style="1" customWidth="1"/>
  </cols>
  <sheetData>
    <row r="1" spans="1:5" ht="23.25">
      <c r="A1" s="1" t="s">
        <v>26</v>
      </c>
      <c r="B1" s="1">
        <f>C32</f>
        <v>605</v>
      </c>
      <c r="C1" s="1" t="s">
        <v>27</v>
      </c>
      <c r="D1" s="1">
        <f>C34</f>
        <v>92</v>
      </c>
      <c r="E1" s="1" t="s">
        <v>21</v>
      </c>
    </row>
    <row r="2" spans="3:5" ht="23.25">
      <c r="C2" s="2" t="s">
        <v>28</v>
      </c>
      <c r="D2" s="1">
        <f>C33</f>
        <v>857</v>
      </c>
      <c r="E2" s="1" t="s">
        <v>29</v>
      </c>
    </row>
    <row r="6" ht="20.25">
      <c r="C6" s="1" t="s">
        <v>10</v>
      </c>
    </row>
    <row r="12" spans="1:5" ht="23.25">
      <c r="A12" s="1" t="s">
        <v>26</v>
      </c>
      <c r="B12" s="1">
        <f>C38</f>
        <v>871</v>
      </c>
      <c r="C12" s="1" t="s">
        <v>27</v>
      </c>
      <c r="D12" s="1">
        <f>C40</f>
        <v>77</v>
      </c>
      <c r="E12" s="1" t="s">
        <v>21</v>
      </c>
    </row>
    <row r="13" spans="3:5" ht="20.25">
      <c r="C13" s="1" t="s">
        <v>23</v>
      </c>
      <c r="D13" s="4">
        <f>C41</f>
        <v>97</v>
      </c>
      <c r="E13" s="1" t="s">
        <v>30</v>
      </c>
    </row>
    <row r="16" ht="20.25">
      <c r="C16" s="1" t="s">
        <v>10</v>
      </c>
    </row>
    <row r="32" spans="1:3" ht="20.25">
      <c r="A32" s="16" t="s">
        <v>15</v>
      </c>
      <c r="B32" s="1" t="s">
        <v>6</v>
      </c>
      <c r="C32" s="1">
        <f>RANDBETWEEN(100,1000)</f>
        <v>605</v>
      </c>
    </row>
    <row r="33" spans="1:3" ht="20.25">
      <c r="A33" s="16"/>
      <c r="B33" s="1" t="s">
        <v>7</v>
      </c>
      <c r="C33" s="1">
        <f>RANDBETWEEN(100,1000)</f>
        <v>857</v>
      </c>
    </row>
    <row r="34" spans="1:3" ht="20.25">
      <c r="A34" s="16"/>
      <c r="B34" s="1" t="s">
        <v>18</v>
      </c>
      <c r="C34" s="1">
        <f>RANDBETWEEN(5,100)</f>
        <v>92</v>
      </c>
    </row>
    <row r="35" spans="1:3" ht="20.25">
      <c r="A35" s="16"/>
      <c r="B35" s="1" t="s">
        <v>19</v>
      </c>
      <c r="C35" s="3">
        <f>((C34*C33)/C32)</f>
        <v>130.3206611570248</v>
      </c>
    </row>
    <row r="38" spans="1:3" ht="20.25">
      <c r="A38" s="16" t="s">
        <v>16</v>
      </c>
      <c r="B38" s="1" t="s">
        <v>6</v>
      </c>
      <c r="C38" s="1">
        <f>RANDBETWEEN(100,1000)</f>
        <v>871</v>
      </c>
    </row>
    <row r="39" spans="1:3" ht="20.25">
      <c r="A39" s="16"/>
      <c r="B39" s="1" t="s">
        <v>7</v>
      </c>
      <c r="C39" s="1">
        <f>((C38*C41)/C40)</f>
        <v>1097.2337662337663</v>
      </c>
    </row>
    <row r="40" spans="1:3" ht="20.25">
      <c r="A40" s="16"/>
      <c r="B40" s="1" t="s">
        <v>18</v>
      </c>
      <c r="C40" s="1">
        <f>RANDBETWEEN(5,100)</f>
        <v>77</v>
      </c>
    </row>
    <row r="41" spans="1:3" ht="20.25">
      <c r="A41" s="16"/>
      <c r="B41" s="1" t="s">
        <v>19</v>
      </c>
      <c r="C41" s="1">
        <f>RANDBETWEEN(5,100)</f>
        <v>97</v>
      </c>
    </row>
  </sheetData>
  <mergeCells count="2">
    <mergeCell ref="A32:A35"/>
    <mergeCell ref="A38:A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45.8515625" style="0" customWidth="1"/>
  </cols>
  <sheetData>
    <row r="1" spans="1:4" ht="90">
      <c r="A1" s="13">
        <f>'Gay-Lussac''s Law'!C35</f>
        <v>130.3206611570248</v>
      </c>
      <c r="B1" s="14" t="s">
        <v>25</v>
      </c>
      <c r="C1" s="15"/>
      <c r="D1" s="15"/>
    </row>
    <row r="9" spans="1:7" ht="108">
      <c r="A9" s="13">
        <f>'Gay-Lussac''s Law'!C39</f>
        <v>1097.2337662337663</v>
      </c>
      <c r="B9" s="14" t="s">
        <v>8</v>
      </c>
      <c r="C9" s="15"/>
      <c r="D9" s="15"/>
      <c r="E9" s="15"/>
      <c r="F9" s="15"/>
      <c r="G9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46"/>
  <sheetViews>
    <sheetView workbookViewId="0" topLeftCell="A1">
      <selection activeCell="C14" sqref="C14"/>
    </sheetView>
  </sheetViews>
  <sheetFormatPr defaultColWidth="9.140625" defaultRowHeight="12.75"/>
  <cols>
    <col min="2" max="2" width="10.00390625" style="0" bestFit="1" customWidth="1"/>
  </cols>
  <sheetData>
    <row r="1" spans="1:3" ht="39">
      <c r="A1" s="17" t="s">
        <v>31</v>
      </c>
      <c r="B1" s="17">
        <f>B40</f>
        <v>76</v>
      </c>
      <c r="C1" s="17" t="s">
        <v>38</v>
      </c>
    </row>
    <row r="2" spans="1:3" ht="39">
      <c r="A2" s="17" t="s">
        <v>32</v>
      </c>
      <c r="B2" s="17">
        <f>B41</f>
        <v>406</v>
      </c>
      <c r="C2" s="17" t="s">
        <v>17</v>
      </c>
    </row>
    <row r="3" spans="1:7" ht="39">
      <c r="A3" s="17" t="s">
        <v>33</v>
      </c>
      <c r="B3" s="17">
        <f>B42</f>
        <v>66</v>
      </c>
      <c r="C3" s="17" t="s">
        <v>25</v>
      </c>
      <c r="G3" s="17" t="s">
        <v>39</v>
      </c>
    </row>
    <row r="4" spans="1:3" ht="39">
      <c r="A4" s="17" t="s">
        <v>34</v>
      </c>
      <c r="B4" s="17">
        <f>B43</f>
        <v>86</v>
      </c>
      <c r="C4" s="17" t="s">
        <v>38</v>
      </c>
    </row>
    <row r="5" spans="1:3" ht="39">
      <c r="A5" s="17" t="s">
        <v>35</v>
      </c>
      <c r="B5" s="17">
        <f>B44</f>
      </c>
      <c r="C5" s="17" t="s">
        <v>17</v>
      </c>
    </row>
    <row r="6" spans="1:3" ht="39">
      <c r="A6" s="17" t="s">
        <v>36</v>
      </c>
      <c r="B6" s="17">
        <f>B45</f>
        <v>27</v>
      </c>
      <c r="C6" s="17" t="s">
        <v>25</v>
      </c>
    </row>
    <row r="40" spans="1:2" ht="39">
      <c r="A40" s="17" t="s">
        <v>31</v>
      </c>
      <c r="B40">
        <f>IF(B$46=1,"",RANDBETWEEN(1,100))</f>
        <v>76</v>
      </c>
    </row>
    <row r="41" spans="1:2" ht="39">
      <c r="A41" s="17" t="s">
        <v>32</v>
      </c>
      <c r="B41">
        <f>IF(B$46=2,"",RANDBETWEEN(100,1000))</f>
        <v>406</v>
      </c>
    </row>
    <row r="42" spans="1:2" ht="39">
      <c r="A42" s="17" t="s">
        <v>33</v>
      </c>
      <c r="B42">
        <f>IF(B$46=3,"",RANDBETWEEN(1,100))</f>
        <v>66</v>
      </c>
    </row>
    <row r="43" spans="1:3" ht="39">
      <c r="A43" s="17" t="s">
        <v>34</v>
      </c>
      <c r="B43">
        <f>IF(B$46=4,"",RANDBETWEEN(1,100))</f>
        <v>86</v>
      </c>
      <c r="C43">
        <f>IF(B46=4,((B40*B41*(B45+273))/((B42+273)*B44)),"")</f>
      </c>
    </row>
    <row r="44" spans="1:3" ht="39">
      <c r="A44" s="17" t="s">
        <v>35</v>
      </c>
      <c r="B44">
        <f>IF(B$46=5,"",RANDBETWEEN(100,1000))</f>
      </c>
      <c r="C44">
        <f>IF(B46=5,((B40*B41*(B45+273))/((B42+273)*B43)),"")</f>
        <v>317.5138917472731</v>
      </c>
    </row>
    <row r="45" spans="1:3" ht="39">
      <c r="A45" s="17" t="s">
        <v>36</v>
      </c>
      <c r="B45">
        <f>IF(B$46=6,"",RANDBETWEEN(1,100))</f>
        <v>27</v>
      </c>
      <c r="C45">
        <f>IF(B46=6,((B44*B43*(B42+273))/((B40*B41))),"")</f>
      </c>
    </row>
    <row r="46" spans="1:2" ht="12.75">
      <c r="A46" s="18" t="s">
        <v>37</v>
      </c>
      <c r="B46">
        <f>RANDBETWEEN(4,6)</f>
        <v>5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C1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421875" style="0" bestFit="1" customWidth="1"/>
    <col min="2" max="2" width="40.57421875" style="0" customWidth="1"/>
  </cols>
  <sheetData>
    <row r="1" spans="1:3" ht="90">
      <c r="A1" s="19" t="str">
        <f>IF('Combined Gas Law'!B46=4,"P2",IF('Combined Gas Law'!B46=5,"V2","T2"))</f>
        <v>V2</v>
      </c>
      <c r="B1" s="20">
        <f>IF('Combined Gas Law'!B46=4,'Combined Gas Law'!C43,IF('Combined Gas Law'!B46=5,'Combined Gas Law'!C44,'Combined Gas Law'!C45))</f>
        <v>317.5138917472731</v>
      </c>
      <c r="C1" s="19" t="str">
        <f>IF('Combined Gas Law'!B46=4,"cm H2O",IF('Combined Gas Law'!B46=5,"mL","°C"))</f>
        <v>mL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Rick Zahodnic</cp:lastModifiedBy>
  <dcterms:created xsi:type="dcterms:W3CDTF">2010-12-01T20:51:50Z</dcterms:created>
  <dcterms:modified xsi:type="dcterms:W3CDTF">2010-12-02T14:25:11Z</dcterms:modified>
  <cp:category/>
  <cp:version/>
  <cp:contentType/>
  <cp:contentStatus/>
</cp:coreProperties>
</file>