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8700" tabRatio="859" activeTab="0"/>
  </bookViews>
  <sheets>
    <sheet name="Dose Calculation" sheetId="1" r:id="rId1"/>
    <sheet name="Dose Calculation Answers" sheetId="2" r:id="rId2"/>
    <sheet name="Ratio Calculation" sheetId="3" r:id="rId3"/>
    <sheet name="Ratio Calculation Answers" sheetId="4" r:id="rId4"/>
    <sheet name="Concentration" sheetId="5" r:id="rId5"/>
    <sheet name="Concentration Answers" sheetId="6" r:id="rId6"/>
  </sheets>
  <definedNames/>
  <calcPr fullCalcOnLoad="1"/>
</workbook>
</file>

<file path=xl/sharedStrings.xml><?xml version="1.0" encoding="utf-8"?>
<sst xmlns="http://schemas.openxmlformats.org/spreadsheetml/2006/main" count="66" uniqueCount="38">
  <si>
    <t>How many mg are in</t>
  </si>
  <si>
    <t xml:space="preserve">mL of a </t>
  </si>
  <si>
    <t>mL</t>
  </si>
  <si>
    <t>mg</t>
  </si>
  <si>
    <t>percent</t>
  </si>
  <si>
    <t>%</t>
  </si>
  <si>
    <t>How many mL are in</t>
  </si>
  <si>
    <t xml:space="preserve">mg of a </t>
  </si>
  <si>
    <t xml:space="preserve">What percent solution is present if you have </t>
  </si>
  <si>
    <t xml:space="preserve">in </t>
  </si>
  <si>
    <t>mL?</t>
  </si>
  <si>
    <t>% solution?</t>
  </si>
  <si>
    <t xml:space="preserve">% solution? </t>
  </si>
  <si>
    <t>Prob 1</t>
  </si>
  <si>
    <t>Prob 2</t>
  </si>
  <si>
    <t>Prob 3</t>
  </si>
  <si>
    <t>Press F9 to generate another problem.</t>
  </si>
  <si>
    <t xml:space="preserve">You have </t>
  </si>
  <si>
    <t>mg of a 1:</t>
  </si>
  <si>
    <t xml:space="preserve">solution. How many mL must </t>
  </si>
  <si>
    <t>you draw up?</t>
  </si>
  <si>
    <t>Ratio</t>
  </si>
  <si>
    <t xml:space="preserve">If you have </t>
  </si>
  <si>
    <t xml:space="preserve">% solution and you desire a </t>
  </si>
  <si>
    <t xml:space="preserve">% solution, how </t>
  </si>
  <si>
    <t>volume needs to be added?</t>
  </si>
  <si>
    <t xml:space="preserve">% solution and you require a volume of </t>
  </si>
  <si>
    <t>mL,</t>
  </si>
  <si>
    <t>what will the new concentration be?</t>
  </si>
  <si>
    <t>mL1</t>
  </si>
  <si>
    <t>mL2</t>
  </si>
  <si>
    <t>C1</t>
  </si>
  <si>
    <t>C2</t>
  </si>
  <si>
    <t>Random</t>
  </si>
  <si>
    <t>TOP</t>
  </si>
  <si>
    <t>BOTTOM</t>
  </si>
  <si>
    <t>Additional volume:</t>
  </si>
  <si>
    <t>New Concentration: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</si>
</sst>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(* #,##0.0_);_(* \(#,##0.0\);_(* &quot;-&quot;??_);_(@_)"/>
    <numFmt numFmtId="167" formatCode="_(* #,##0_);_(* \(#,##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2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/>
    </xf>
    <xf numFmtId="165" fontId="2" fillId="2" borderId="0" xfId="0" applyNumberFormat="1" applyFont="1" applyFill="1" applyAlignment="1">
      <alignment/>
    </xf>
    <xf numFmtId="167" fontId="2" fillId="0" borderId="0" xfId="15" applyNumberFormat="1" applyFont="1" applyAlignment="1">
      <alignment/>
    </xf>
    <xf numFmtId="0" fontId="2" fillId="3" borderId="0" xfId="0" applyFont="1" applyFill="1" applyAlignment="1">
      <alignment/>
    </xf>
    <xf numFmtId="0" fontId="0" fillId="0" borderId="0" xfId="0" applyAlignment="1">
      <alignment horizontal="center" vertical="center" textRotation="90"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164" fontId="2" fillId="0" borderId="0" xfId="0" applyNumberFormat="1" applyFont="1" applyAlignment="1">
      <alignment horizontal="center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2" fontId="2" fillId="4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P53"/>
  <sheetViews>
    <sheetView tabSelected="1" workbookViewId="0" topLeftCell="A1">
      <selection activeCell="C19" sqref="C19"/>
    </sheetView>
  </sheetViews>
  <sheetFormatPr defaultColWidth="9.140625" defaultRowHeight="12.75"/>
  <cols>
    <col min="6" max="6" width="10.140625" style="0" customWidth="1"/>
    <col min="12" max="12" width="10.28125" style="0" customWidth="1"/>
    <col min="14" max="14" width="5.140625" style="0" customWidth="1"/>
    <col min="15" max="15" width="10.140625" style="0" customWidth="1"/>
  </cols>
  <sheetData>
    <row r="1" spans="1:10" ht="33">
      <c r="A1" s="1" t="s">
        <v>0</v>
      </c>
      <c r="F1" s="3">
        <f>D43</f>
        <v>5</v>
      </c>
      <c r="G1" s="1" t="s">
        <v>1</v>
      </c>
      <c r="I1" s="3">
        <f>D45</f>
        <v>3</v>
      </c>
      <c r="J1" s="1" t="s">
        <v>11</v>
      </c>
    </row>
    <row r="7" spans="1:10" ht="33">
      <c r="A7" s="1" t="s">
        <v>6</v>
      </c>
      <c r="F7" s="3">
        <f>E44</f>
        <v>10</v>
      </c>
      <c r="G7" s="1" t="s">
        <v>7</v>
      </c>
      <c r="I7" s="3">
        <f>E45</f>
        <v>5</v>
      </c>
      <c r="J7" s="1" t="s">
        <v>12</v>
      </c>
    </row>
    <row r="16" spans="1:16" ht="33">
      <c r="A16" s="4" t="s">
        <v>8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1">
        <f>F44</f>
        <v>10</v>
      </c>
      <c r="M16" s="1" t="s">
        <v>7</v>
      </c>
      <c r="N16" s="1" t="s">
        <v>9</v>
      </c>
      <c r="O16" s="1">
        <f>F43</f>
        <v>3</v>
      </c>
      <c r="P16" s="1" t="s">
        <v>10</v>
      </c>
    </row>
    <row r="17" ht="33">
      <c r="A17" s="1"/>
    </row>
    <row r="19" ht="33">
      <c r="C19" s="1" t="s">
        <v>16</v>
      </c>
    </row>
    <row r="41" spans="4:6" ht="12.75">
      <c r="D41" s="2" t="s">
        <v>13</v>
      </c>
      <c r="E41" s="2" t="s">
        <v>14</v>
      </c>
      <c r="F41" s="2" t="s">
        <v>15</v>
      </c>
    </row>
    <row r="42" spans="4:6" ht="12.75">
      <c r="D42" s="2">
        <f>RANDBETWEEN(1,9)</f>
        <v>2</v>
      </c>
      <c r="E42" s="2">
        <f>RANDBETWEEN(1,9)</f>
        <v>1</v>
      </c>
      <c r="F42" s="2">
        <f>RANDBETWEEN(1,9)</f>
        <v>1</v>
      </c>
    </row>
    <row r="43" spans="3:6" ht="12.75">
      <c r="C43" t="s">
        <v>2</v>
      </c>
      <c r="D43">
        <f>VLOOKUP(D42,$I$45:$L$53,2)</f>
        <v>5</v>
      </c>
      <c r="E43">
        <f>VLOOKUP(E42,$I$45:$L$53,2)</f>
        <v>3</v>
      </c>
      <c r="F43">
        <f>VLOOKUP(F42,$I$45:$L$53,2)</f>
        <v>3</v>
      </c>
    </row>
    <row r="44" spans="3:12" ht="12.75">
      <c r="C44" t="s">
        <v>3</v>
      </c>
      <c r="D44">
        <f>VLOOKUP(D42,$I$45:$L$53,3)</f>
        <v>15</v>
      </c>
      <c r="E44">
        <f>VLOOKUP(E42,$I$45:$L$53,3)</f>
        <v>10</v>
      </c>
      <c r="F44">
        <f>VLOOKUP(F42,$I$45:$L$53,3)</f>
        <v>10</v>
      </c>
      <c r="J44" s="2" t="s">
        <v>2</v>
      </c>
      <c r="K44" s="2" t="s">
        <v>3</v>
      </c>
      <c r="L44" s="2" t="s">
        <v>5</v>
      </c>
    </row>
    <row r="45" spans="3:12" ht="12.75">
      <c r="C45" t="s">
        <v>4</v>
      </c>
      <c r="D45">
        <f>VLOOKUP(D42,$I$45:$L$53,4)</f>
        <v>3</v>
      </c>
      <c r="E45">
        <f>VLOOKUP(E43,$I$45:$L$53,4)</f>
        <v>5</v>
      </c>
      <c r="F45">
        <f>VLOOKUP(F43,$I$45:$L$53,4)</f>
        <v>5</v>
      </c>
      <c r="I45">
        <v>1</v>
      </c>
      <c r="J45">
        <v>3</v>
      </c>
      <c r="K45">
        <v>10</v>
      </c>
      <c r="L45">
        <v>1</v>
      </c>
    </row>
    <row r="46" spans="9:12" ht="12.75">
      <c r="I46">
        <v>2</v>
      </c>
      <c r="J46">
        <v>5</v>
      </c>
      <c r="K46">
        <v>15</v>
      </c>
      <c r="L46">
        <v>3</v>
      </c>
    </row>
    <row r="47" spans="9:12" ht="12.75">
      <c r="I47">
        <v>3</v>
      </c>
      <c r="J47">
        <v>7</v>
      </c>
      <c r="K47">
        <v>20</v>
      </c>
      <c r="L47">
        <v>5</v>
      </c>
    </row>
    <row r="48" spans="9:12" ht="12.75">
      <c r="I48">
        <v>4</v>
      </c>
      <c r="J48">
        <v>10</v>
      </c>
      <c r="K48">
        <v>25</v>
      </c>
      <c r="L48">
        <v>10</v>
      </c>
    </row>
    <row r="49" spans="9:12" ht="12.75">
      <c r="I49">
        <v>5</v>
      </c>
      <c r="J49">
        <v>15</v>
      </c>
      <c r="K49">
        <v>30</v>
      </c>
      <c r="L49">
        <v>25</v>
      </c>
    </row>
    <row r="50" spans="9:12" ht="12.75">
      <c r="I50">
        <v>6</v>
      </c>
      <c r="J50">
        <v>25</v>
      </c>
      <c r="K50">
        <v>35</v>
      </c>
      <c r="L50">
        <v>50</v>
      </c>
    </row>
    <row r="51" spans="9:12" ht="12.75">
      <c r="I51">
        <v>7</v>
      </c>
      <c r="J51">
        <v>50</v>
      </c>
      <c r="K51">
        <v>50</v>
      </c>
      <c r="L51">
        <v>75</v>
      </c>
    </row>
    <row r="52" spans="9:12" ht="12.75">
      <c r="I52">
        <v>8</v>
      </c>
      <c r="J52">
        <v>100</v>
      </c>
      <c r="K52">
        <v>75</v>
      </c>
      <c r="L52">
        <v>80</v>
      </c>
    </row>
    <row r="53" spans="9:12" ht="12.75">
      <c r="I53">
        <v>9</v>
      </c>
      <c r="J53">
        <v>300</v>
      </c>
      <c r="K53">
        <v>200</v>
      </c>
      <c r="L53">
        <v>90</v>
      </c>
    </row>
  </sheetData>
  <mergeCells count="1">
    <mergeCell ref="A16:K16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B7"/>
  <sheetViews>
    <sheetView workbookViewId="0" topLeftCell="A1">
      <selection activeCell="F6" sqref="F6"/>
    </sheetView>
  </sheetViews>
  <sheetFormatPr defaultColWidth="9.140625" defaultRowHeight="12.75"/>
  <cols>
    <col min="1" max="1" width="18.140625" style="0" customWidth="1"/>
  </cols>
  <sheetData>
    <row r="1" spans="1:2" ht="33">
      <c r="A1" s="5">
        <f>'Dose Calculation'!F1*'Dose Calculation'!I1*10</f>
        <v>150</v>
      </c>
      <c r="B1" s="5" t="s">
        <v>3</v>
      </c>
    </row>
    <row r="2" spans="1:2" ht="33">
      <c r="A2" s="1"/>
      <c r="B2" s="1"/>
    </row>
    <row r="3" spans="1:2" ht="33">
      <c r="A3" s="1"/>
      <c r="B3" s="1"/>
    </row>
    <row r="4" spans="1:2" ht="33">
      <c r="A4" s="6">
        <f>(('Dose Calculation'!F7/('Dose Calculation'!I7*10)))</f>
        <v>0.2</v>
      </c>
      <c r="B4" s="5" t="s">
        <v>2</v>
      </c>
    </row>
    <row r="5" spans="1:2" ht="33">
      <c r="A5" s="1"/>
      <c r="B5" s="1"/>
    </row>
    <row r="6" spans="1:2" ht="33">
      <c r="A6" s="1"/>
      <c r="B6" s="1"/>
    </row>
    <row r="7" spans="1:2" ht="33">
      <c r="A7" s="5">
        <f>(('Dose Calculation'!L16/('Dose Calculation'!O16*10)))</f>
        <v>0.3333333333333333</v>
      </c>
      <c r="B7" s="5" t="s">
        <v>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H56"/>
  <sheetViews>
    <sheetView workbookViewId="0" topLeftCell="A1">
      <selection activeCell="B10" sqref="B10"/>
    </sheetView>
  </sheetViews>
  <sheetFormatPr defaultColWidth="9.140625" defaultRowHeight="12.75"/>
  <cols>
    <col min="1" max="1" width="23.00390625" style="0" customWidth="1"/>
    <col min="2" max="2" width="12.421875" style="0" customWidth="1"/>
    <col min="4" max="4" width="14.140625" style="0" customWidth="1"/>
    <col min="5" max="5" width="13.421875" style="0" bestFit="1" customWidth="1"/>
  </cols>
  <sheetData>
    <row r="1" spans="1:6" s="1" customFormat="1" ht="33">
      <c r="A1" s="1" t="s">
        <v>17</v>
      </c>
      <c r="B1" s="1">
        <f>C50</f>
        <v>5</v>
      </c>
      <c r="C1" s="1" t="s">
        <v>18</v>
      </c>
      <c r="E1" s="7">
        <f>C51</f>
        <v>100</v>
      </c>
      <c r="F1" s="1" t="s">
        <v>19</v>
      </c>
    </row>
    <row r="2" ht="33">
      <c r="A2" s="1" t="s">
        <v>20</v>
      </c>
    </row>
    <row r="10" ht="33">
      <c r="B10" s="1" t="s">
        <v>16</v>
      </c>
    </row>
    <row r="46" ht="12.75">
      <c r="E46">
        <f>RANDBETWEEN(1,9)</f>
        <v>1</v>
      </c>
    </row>
    <row r="47" spans="6:7" ht="12.75">
      <c r="F47" s="2" t="s">
        <v>3</v>
      </c>
      <c r="G47" s="2" t="s">
        <v>21</v>
      </c>
    </row>
    <row r="48" spans="5:8" ht="12.75">
      <c r="E48">
        <v>1</v>
      </c>
      <c r="F48">
        <v>5</v>
      </c>
      <c r="G48">
        <v>100</v>
      </c>
      <c r="H48">
        <f>(1/G48)*100</f>
        <v>1</v>
      </c>
    </row>
    <row r="49" spans="5:8" ht="12.75">
      <c r="E49">
        <v>2</v>
      </c>
      <c r="F49">
        <v>10</v>
      </c>
      <c r="G49">
        <v>100</v>
      </c>
      <c r="H49">
        <f aca="true" t="shared" si="0" ref="H49:H56">(1/G49)*100</f>
        <v>1</v>
      </c>
    </row>
    <row r="50" spans="2:8" ht="12.75">
      <c r="B50" t="s">
        <v>3</v>
      </c>
      <c r="C50">
        <f>VLOOKUP(E46,E48:G56,2)</f>
        <v>5</v>
      </c>
      <c r="E50">
        <v>3</v>
      </c>
      <c r="F50">
        <v>15</v>
      </c>
      <c r="G50">
        <v>200</v>
      </c>
      <c r="H50">
        <f t="shared" si="0"/>
        <v>0.5</v>
      </c>
    </row>
    <row r="51" spans="2:8" ht="12.75">
      <c r="B51" t="s">
        <v>21</v>
      </c>
      <c r="C51">
        <f>VLOOKUP(E46,E48:G56,3)</f>
        <v>100</v>
      </c>
      <c r="E51">
        <v>4</v>
      </c>
      <c r="F51">
        <v>20</v>
      </c>
      <c r="G51">
        <v>200</v>
      </c>
      <c r="H51">
        <f t="shared" si="0"/>
        <v>0.5</v>
      </c>
    </row>
    <row r="52" spans="2:8" ht="12.75">
      <c r="B52" t="s">
        <v>5</v>
      </c>
      <c r="C52">
        <f>VLOOKUP(E46,E48:H56,4)</f>
        <v>1</v>
      </c>
      <c r="E52">
        <v>5</v>
      </c>
      <c r="F52">
        <v>25</v>
      </c>
      <c r="G52">
        <v>300</v>
      </c>
      <c r="H52">
        <f t="shared" si="0"/>
        <v>0.33333333333333337</v>
      </c>
    </row>
    <row r="53" spans="5:8" ht="12.75">
      <c r="E53">
        <v>6</v>
      </c>
      <c r="F53">
        <v>50</v>
      </c>
      <c r="G53">
        <v>300</v>
      </c>
      <c r="H53">
        <f t="shared" si="0"/>
        <v>0.33333333333333337</v>
      </c>
    </row>
    <row r="54" spans="5:8" ht="12.75">
      <c r="E54">
        <v>7</v>
      </c>
      <c r="F54">
        <v>100</v>
      </c>
      <c r="G54">
        <v>400</v>
      </c>
      <c r="H54">
        <f t="shared" si="0"/>
        <v>0.25</v>
      </c>
    </row>
    <row r="55" spans="5:8" ht="12.75">
      <c r="E55">
        <v>8</v>
      </c>
      <c r="F55">
        <v>200</v>
      </c>
      <c r="G55">
        <v>400</v>
      </c>
      <c r="H55">
        <f t="shared" si="0"/>
        <v>0.25</v>
      </c>
    </row>
    <row r="56" spans="5:8" ht="12.75">
      <c r="E56">
        <v>9</v>
      </c>
      <c r="F56">
        <v>500</v>
      </c>
      <c r="G56">
        <v>500</v>
      </c>
      <c r="H56">
        <f t="shared" si="0"/>
        <v>0.2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B1"/>
  <sheetViews>
    <sheetView workbookViewId="0" topLeftCell="A1">
      <selection activeCell="A2" sqref="A2"/>
    </sheetView>
  </sheetViews>
  <sheetFormatPr defaultColWidth="9.140625" defaultRowHeight="12.75"/>
  <sheetData>
    <row r="1" spans="1:2" s="1" customFormat="1" ht="33">
      <c r="A1" s="8">
        <f>'Ratio Calculation'!C50/('Ratio Calculation'!C52*10)</f>
        <v>0.5</v>
      </c>
      <c r="B1" s="8" t="s">
        <v>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R54"/>
  <sheetViews>
    <sheetView workbookViewId="0" topLeftCell="A1">
      <selection activeCell="A11" sqref="A11"/>
    </sheetView>
  </sheetViews>
  <sheetFormatPr defaultColWidth="9.140625" defaultRowHeight="12.75"/>
  <cols>
    <col min="3" max="3" width="7.00390625" style="0" customWidth="1"/>
    <col min="7" max="7" width="11.421875" style="0" bestFit="1" customWidth="1"/>
    <col min="14" max="14" width="8.00390625" style="0" customWidth="1"/>
    <col min="15" max="15" width="12.28125" style="0" customWidth="1"/>
    <col min="16" max="16" width="10.421875" style="0" customWidth="1"/>
    <col min="17" max="17" width="10.140625" style="0" customWidth="1"/>
    <col min="18" max="18" width="8.00390625" style="0" customWidth="1"/>
  </cols>
  <sheetData>
    <row r="1" spans="1:16" s="1" customFormat="1" ht="33">
      <c r="A1" s="1" t="s">
        <v>22</v>
      </c>
      <c r="D1" s="3">
        <f>C46</f>
        <v>80</v>
      </c>
      <c r="E1" s="1" t="s">
        <v>1</v>
      </c>
      <c r="G1" s="12">
        <f>C48</f>
        <v>10</v>
      </c>
      <c r="H1" s="1" t="s">
        <v>23</v>
      </c>
      <c r="O1" s="12">
        <f>C49</f>
        <v>4</v>
      </c>
      <c r="P1" s="1" t="s">
        <v>24</v>
      </c>
    </row>
    <row r="2" s="1" customFormat="1" ht="33">
      <c r="A2" s="1" t="s">
        <v>25</v>
      </c>
    </row>
    <row r="8" spans="1:18" s="1" customFormat="1" ht="33">
      <c r="A8" s="1" t="s">
        <v>22</v>
      </c>
      <c r="D8" s="3">
        <f>C50</f>
        <v>60</v>
      </c>
      <c r="E8" s="1" t="s">
        <v>1</v>
      </c>
      <c r="G8" s="12">
        <f>C52</f>
        <v>5</v>
      </c>
      <c r="H8" s="1" t="s">
        <v>26</v>
      </c>
      <c r="Q8" s="3">
        <f>C51</f>
        <v>75</v>
      </c>
      <c r="R8" s="1" t="s">
        <v>27</v>
      </c>
    </row>
    <row r="9" s="1" customFormat="1" ht="33">
      <c r="A9" s="1" t="s">
        <v>28</v>
      </c>
    </row>
    <row r="21" ht="33">
      <c r="D21" s="1" t="s">
        <v>16</v>
      </c>
    </row>
    <row r="42" spans="5:6" ht="12.75">
      <c r="E42" s="2" t="s">
        <v>34</v>
      </c>
      <c r="F42" s="2" t="s">
        <v>35</v>
      </c>
    </row>
    <row r="43" spans="4:6" ht="12.75">
      <c r="D43" t="s">
        <v>33</v>
      </c>
      <c r="E43" s="2">
        <f>RANDBETWEEN(1,9)</f>
        <v>8</v>
      </c>
      <c r="F43" s="2">
        <f>RANDBETWEEN(1,9)</f>
        <v>6</v>
      </c>
    </row>
    <row r="45" spans="6:9" ht="12.75">
      <c r="F45" s="2" t="s">
        <v>29</v>
      </c>
      <c r="G45" s="2" t="s">
        <v>30</v>
      </c>
      <c r="H45" s="2" t="s">
        <v>31</v>
      </c>
      <c r="I45" s="2" t="s">
        <v>32</v>
      </c>
    </row>
    <row r="46" spans="1:9" ht="12.75">
      <c r="A46" s="9" t="s">
        <v>34</v>
      </c>
      <c r="B46" t="s">
        <v>29</v>
      </c>
      <c r="C46">
        <f>VLOOKUP(E43,E46:I54,2)</f>
        <v>80</v>
      </c>
      <c r="E46" s="2">
        <v>1</v>
      </c>
      <c r="F46" s="2">
        <v>10</v>
      </c>
      <c r="G46" s="2">
        <v>15</v>
      </c>
      <c r="H46" s="2">
        <v>0.3</v>
      </c>
      <c r="I46" s="2">
        <v>0.4</v>
      </c>
    </row>
    <row r="47" spans="1:9" ht="12.75">
      <c r="A47" s="9"/>
      <c r="B47" t="s">
        <v>30</v>
      </c>
      <c r="C47" s="10"/>
      <c r="E47" s="2">
        <v>2</v>
      </c>
      <c r="F47" s="2">
        <v>20</v>
      </c>
      <c r="G47" s="2">
        <v>25</v>
      </c>
      <c r="H47" s="2">
        <v>0.3</v>
      </c>
      <c r="I47" s="2">
        <v>0.4</v>
      </c>
    </row>
    <row r="48" spans="1:9" ht="12.75">
      <c r="A48" s="9"/>
      <c r="B48" t="s">
        <v>31</v>
      </c>
      <c r="C48">
        <f>VLOOKUP(E43,E46:I54,4)</f>
        <v>10</v>
      </c>
      <c r="E48" s="2">
        <v>3</v>
      </c>
      <c r="F48" s="2">
        <v>30</v>
      </c>
      <c r="G48" s="2">
        <v>35</v>
      </c>
      <c r="H48" s="2">
        <v>0.5</v>
      </c>
      <c r="I48" s="2">
        <v>0.6</v>
      </c>
    </row>
    <row r="49" spans="1:9" ht="12.75">
      <c r="A49" s="9"/>
      <c r="B49" t="s">
        <v>32</v>
      </c>
      <c r="C49" s="11">
        <f>VLOOKUP(F43,E46:I54,5)</f>
        <v>4</v>
      </c>
      <c r="E49" s="2">
        <v>4</v>
      </c>
      <c r="F49" s="2">
        <v>40</v>
      </c>
      <c r="G49" s="2">
        <v>35</v>
      </c>
      <c r="H49" s="2">
        <v>0.5</v>
      </c>
      <c r="I49" s="2">
        <v>0.6</v>
      </c>
    </row>
    <row r="50" spans="1:9" ht="12.75">
      <c r="A50" s="9" t="s">
        <v>35</v>
      </c>
      <c r="B50" t="s">
        <v>29</v>
      </c>
      <c r="C50">
        <f>VLOOKUP(F43,E46:I54,2)</f>
        <v>60</v>
      </c>
      <c r="E50" s="2">
        <v>5</v>
      </c>
      <c r="F50" s="2">
        <v>50</v>
      </c>
      <c r="G50" s="2">
        <v>45</v>
      </c>
      <c r="H50" s="2">
        <v>5</v>
      </c>
      <c r="I50" s="2">
        <v>4</v>
      </c>
    </row>
    <row r="51" spans="1:9" ht="12.75">
      <c r="A51" s="9"/>
      <c r="B51" t="s">
        <v>30</v>
      </c>
      <c r="C51" s="11">
        <f>VLOOKUP(E43,E46:I54,3)</f>
        <v>75</v>
      </c>
      <c r="E51" s="2">
        <v>6</v>
      </c>
      <c r="F51" s="2">
        <v>60</v>
      </c>
      <c r="G51" s="2">
        <v>55</v>
      </c>
      <c r="H51" s="2">
        <v>5</v>
      </c>
      <c r="I51" s="2">
        <v>4</v>
      </c>
    </row>
    <row r="52" spans="1:9" ht="12.75">
      <c r="A52" s="9"/>
      <c r="B52" t="s">
        <v>31</v>
      </c>
      <c r="C52">
        <f>VLOOKUP(F43,E46:I54,4)</f>
        <v>5</v>
      </c>
      <c r="E52" s="2">
        <v>7</v>
      </c>
      <c r="F52" s="2">
        <v>70</v>
      </c>
      <c r="G52" s="2">
        <v>65</v>
      </c>
      <c r="H52" s="2">
        <v>10</v>
      </c>
      <c r="I52" s="2">
        <v>7</v>
      </c>
    </row>
    <row r="53" spans="1:9" ht="12.75">
      <c r="A53" s="9"/>
      <c r="B53" t="s">
        <v>32</v>
      </c>
      <c r="C53" s="10"/>
      <c r="E53" s="2">
        <v>8</v>
      </c>
      <c r="F53" s="2">
        <v>80</v>
      </c>
      <c r="G53" s="2">
        <v>75</v>
      </c>
      <c r="H53" s="2">
        <v>10</v>
      </c>
      <c r="I53" s="2">
        <v>7</v>
      </c>
    </row>
    <row r="54" spans="5:9" ht="12.75">
      <c r="E54" s="2">
        <v>9</v>
      </c>
      <c r="F54" s="2">
        <v>90</v>
      </c>
      <c r="G54" s="2">
        <v>85</v>
      </c>
      <c r="H54" s="2">
        <v>20</v>
      </c>
      <c r="I54" s="2">
        <v>12</v>
      </c>
    </row>
  </sheetData>
  <mergeCells count="2">
    <mergeCell ref="A46:A49"/>
    <mergeCell ref="A50:A5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C7"/>
  <sheetViews>
    <sheetView workbookViewId="0" topLeftCell="A1">
      <selection activeCell="B12" sqref="B12"/>
    </sheetView>
  </sheetViews>
  <sheetFormatPr defaultColWidth="9.140625" defaultRowHeight="12.75"/>
  <cols>
    <col min="1" max="1" width="45.7109375" style="0" bestFit="1" customWidth="1"/>
    <col min="2" max="2" width="16.421875" style="0" customWidth="1"/>
  </cols>
  <sheetData>
    <row r="1" spans="1:3" ht="33">
      <c r="A1" s="13" t="s">
        <v>36</v>
      </c>
      <c r="B1" s="14">
        <f>((Concentration!D1*Concentration!G1)/Concentration!O1)-Concentration!D1</f>
        <v>120</v>
      </c>
      <c r="C1" s="13" t="s">
        <v>2</v>
      </c>
    </row>
    <row r="7" spans="1:3" ht="33">
      <c r="A7" s="13" t="s">
        <v>37</v>
      </c>
      <c r="B7" s="15">
        <f>(Concentration!C50*Concentration!C52)/Concentration!C51</f>
        <v>4</v>
      </c>
      <c r="C7" s="13" t="s">
        <v>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Macomb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Zahodnic</dc:creator>
  <cp:keywords/>
  <dc:description/>
  <cp:lastModifiedBy>Rick Zahodnic</cp:lastModifiedBy>
  <dcterms:created xsi:type="dcterms:W3CDTF">2010-12-02T15:08:53Z</dcterms:created>
  <dcterms:modified xsi:type="dcterms:W3CDTF">2010-12-07T14:33:43Z</dcterms:modified>
  <cp:category/>
  <cp:version/>
  <cp:contentType/>
  <cp:contentStatus/>
</cp:coreProperties>
</file>