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30"/>
  </bookViews>
  <sheets>
    <sheet name="VENTILATOR PARAMETERS" sheetId="1" r:id="rId1"/>
    <sheet name="ANSWER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E18" i="1" l="1"/>
  <c r="B6" i="1" s="1"/>
  <c r="AB18" i="1"/>
  <c r="B3" i="1" s="1"/>
  <c r="AH5" i="1"/>
  <c r="AE5" i="1"/>
  <c r="B1" i="1" s="1"/>
  <c r="AH6" i="1" s="1"/>
  <c r="AB5" i="1"/>
  <c r="B4" i="1" s="1"/>
  <c r="AH15" i="1" l="1"/>
  <c r="AH14" i="1"/>
  <c r="AH13" i="1"/>
  <c r="AH12" i="1"/>
  <c r="AH11" i="1"/>
  <c r="AH10" i="1"/>
  <c r="AH9" i="1"/>
  <c r="AH8" i="1"/>
  <c r="AH7" i="1"/>
  <c r="AB1" i="1"/>
  <c r="AK2" i="1" s="1"/>
  <c r="AI6" i="1" l="1"/>
  <c r="AI11" i="1" l="1"/>
  <c r="AI13" i="1"/>
  <c r="AI14" i="1"/>
  <c r="AI12" i="1"/>
  <c r="AI15" i="1"/>
  <c r="AI10" i="1"/>
  <c r="AI8" i="1"/>
  <c r="AI9" i="1"/>
  <c r="AI7" i="1" l="1"/>
  <c r="B2" i="1" s="1"/>
  <c r="AI20" i="1" s="1"/>
  <c r="B2" i="2" l="1"/>
  <c r="AI19" i="1"/>
  <c r="B1" i="2" s="1"/>
  <c r="AI21" i="1" l="1"/>
  <c r="B3" i="2" s="1"/>
</calcChain>
</file>

<file path=xl/sharedStrings.xml><?xml version="1.0" encoding="utf-8"?>
<sst xmlns="http://schemas.openxmlformats.org/spreadsheetml/2006/main" count="25" uniqueCount="19">
  <si>
    <t>Peak Pressure</t>
  </si>
  <si>
    <t>Plateau Pressure</t>
  </si>
  <si>
    <t>Baseline Pressure</t>
  </si>
  <si>
    <t>Tidal Volume</t>
  </si>
  <si>
    <t>Flow Rate</t>
  </si>
  <si>
    <t>RANDOM NUMBER</t>
  </si>
  <si>
    <t>PEEP</t>
  </si>
  <si>
    <t>COMPLIANCE</t>
  </si>
  <si>
    <t>RESISTANCE</t>
  </si>
  <si>
    <t>TIME CONSTANT</t>
  </si>
  <si>
    <t>Compliance</t>
  </si>
  <si>
    <t>Resistance</t>
  </si>
  <si>
    <t>Time Constant</t>
  </si>
  <si>
    <t>L/cm H2O</t>
  </si>
  <si>
    <t>cm H2O/L/sec</t>
  </si>
  <si>
    <t>seconds</t>
  </si>
  <si>
    <t>Random Number</t>
  </si>
  <si>
    <t>Random #</t>
  </si>
  <si>
    <t xml:space="preserve">Random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</si>
</sst>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 indent="4"/>
    </xf>
    <xf numFmtId="0" fontId="0" fillId="0" borderId="0" xfId="0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6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abSelected="1" workbookViewId="0">
      <selection activeCell="B7" sqref="B7"/>
    </sheetView>
  </sheetViews>
  <sheetFormatPr defaultRowHeight="15" x14ac:dyDescent="0.25"/>
  <cols>
    <col min="1" max="1" width="70.140625" bestFit="1" customWidth="1"/>
    <col min="2" max="2" width="16.5703125" bestFit="1" customWidth="1"/>
    <col min="27" max="27" width="16" customWidth="1"/>
    <col min="28" max="28" width="15.85546875" bestFit="1" customWidth="1"/>
    <col min="34" max="34" width="14.85546875" customWidth="1"/>
  </cols>
  <sheetData>
    <row r="1" spans="1:38" ht="61.5" x14ac:dyDescent="0.9">
      <c r="A1" s="4" t="s">
        <v>0</v>
      </c>
      <c r="B1" s="4">
        <f ca="1">VLOOKUP(AE$5,$AD6:$AE15,2)</f>
        <v>40</v>
      </c>
      <c r="AA1" t="s">
        <v>5</v>
      </c>
      <c r="AB1" s="2">
        <f ca="1">RANDBETWEEN(1,10)</f>
        <v>10</v>
      </c>
      <c r="AD1" s="1"/>
    </row>
    <row r="2" spans="1:38" ht="61.5" x14ac:dyDescent="0.9">
      <c r="A2" s="5" t="s">
        <v>1</v>
      </c>
      <c r="B2" s="5">
        <f ca="1">VLOOKUP(AH$5,$AG6:$AI15,3)</f>
        <v>22</v>
      </c>
      <c r="AK2">
        <f ca="1">LOOKUP(AB1, AK6:AL15)</f>
        <v>0.9</v>
      </c>
    </row>
    <row r="3" spans="1:38" ht="61.5" x14ac:dyDescent="0.9">
      <c r="A3" s="6" t="s">
        <v>2</v>
      </c>
      <c r="B3" s="6">
        <f ca="1">VLOOKUP(AB$18,AA19:AB28,2)</f>
        <v>7</v>
      </c>
    </row>
    <row r="4" spans="1:38" ht="61.5" x14ac:dyDescent="0.9">
      <c r="A4" s="7" t="s">
        <v>3</v>
      </c>
      <c r="B4" s="7">
        <f ca="1">VLOOKUP(AB5,AA6:AB15,2)</f>
        <v>400</v>
      </c>
      <c r="AA4" s="12" t="s">
        <v>3</v>
      </c>
      <c r="AB4" s="12"/>
      <c r="AD4" s="12" t="s">
        <v>0</v>
      </c>
      <c r="AE4" s="12"/>
      <c r="AG4" t="s">
        <v>1</v>
      </c>
    </row>
    <row r="5" spans="1:38" ht="17.25" customHeight="1" x14ac:dyDescent="0.9">
      <c r="A5" s="7"/>
      <c r="B5" s="7"/>
      <c r="AA5" s="14" t="s">
        <v>16</v>
      </c>
      <c r="AB5" s="14">
        <f ca="1">RANDBETWEEN(1,10)</f>
        <v>3</v>
      </c>
      <c r="AD5" s="14" t="s">
        <v>17</v>
      </c>
      <c r="AE5" s="14">
        <f ca="1">RANDBETWEEN(1,10)</f>
        <v>5</v>
      </c>
      <c r="AG5" s="14" t="s">
        <v>17</v>
      </c>
      <c r="AH5" s="14">
        <f ca="1">RANDBETWEEN(1,10)</f>
        <v>3</v>
      </c>
    </row>
    <row r="6" spans="1:38" ht="58.5" customHeight="1" x14ac:dyDescent="0.9">
      <c r="A6" s="15" t="s">
        <v>4</v>
      </c>
      <c r="B6" s="8">
        <f ca="1">VLOOKUP(AE$18,AD19:AE28,2)</f>
        <v>40</v>
      </c>
      <c r="AA6" s="13">
        <v>1</v>
      </c>
      <c r="AB6" s="13">
        <v>300</v>
      </c>
      <c r="AD6">
        <v>1</v>
      </c>
      <c r="AE6">
        <v>20</v>
      </c>
      <c r="AG6">
        <v>1</v>
      </c>
      <c r="AH6">
        <f ca="1">B$1*0.45</f>
        <v>18</v>
      </c>
      <c r="AI6">
        <f ca="1">ROUND(AH6,0)</f>
        <v>18</v>
      </c>
      <c r="AK6">
        <v>1</v>
      </c>
      <c r="AL6">
        <v>0.45</v>
      </c>
    </row>
    <row r="7" spans="1:38" x14ac:dyDescent="0.25">
      <c r="AA7">
        <v>2</v>
      </c>
      <c r="AB7">
        <v>350</v>
      </c>
      <c r="AD7">
        <v>2</v>
      </c>
      <c r="AE7">
        <v>25</v>
      </c>
      <c r="AG7">
        <v>2</v>
      </c>
      <c r="AH7">
        <f ca="1">B$1*0.5</f>
        <v>20</v>
      </c>
      <c r="AI7">
        <f t="shared" ref="AI7:AI15" ca="1" si="0">ROUND(AH7,0)</f>
        <v>20</v>
      </c>
      <c r="AK7">
        <v>2</v>
      </c>
      <c r="AL7">
        <v>0.5</v>
      </c>
    </row>
    <row r="8" spans="1:38" x14ac:dyDescent="0.25">
      <c r="AA8">
        <v>3</v>
      </c>
      <c r="AB8">
        <v>400</v>
      </c>
      <c r="AD8">
        <v>3</v>
      </c>
      <c r="AE8">
        <v>30</v>
      </c>
      <c r="AG8">
        <v>3</v>
      </c>
      <c r="AH8">
        <f ca="1">B$1*0.55</f>
        <v>22</v>
      </c>
      <c r="AI8">
        <f t="shared" ca="1" si="0"/>
        <v>22</v>
      </c>
      <c r="AK8">
        <v>3</v>
      </c>
      <c r="AL8">
        <v>0.55000000000000004</v>
      </c>
    </row>
    <row r="9" spans="1:38" x14ac:dyDescent="0.25">
      <c r="AA9">
        <v>4</v>
      </c>
      <c r="AB9">
        <v>450</v>
      </c>
      <c r="AD9">
        <v>4</v>
      </c>
      <c r="AE9">
        <v>35</v>
      </c>
      <c r="AG9">
        <v>4</v>
      </c>
      <c r="AH9">
        <f ca="1">B$1*0.6</f>
        <v>24</v>
      </c>
      <c r="AI9">
        <f t="shared" ca="1" si="0"/>
        <v>24</v>
      </c>
      <c r="AK9">
        <v>4</v>
      </c>
      <c r="AL9">
        <v>0.6</v>
      </c>
    </row>
    <row r="10" spans="1:38" x14ac:dyDescent="0.25">
      <c r="AA10">
        <v>5</v>
      </c>
      <c r="AB10">
        <v>500</v>
      </c>
      <c r="AD10">
        <v>5</v>
      </c>
      <c r="AE10">
        <v>40</v>
      </c>
      <c r="AG10">
        <v>5</v>
      </c>
      <c r="AH10">
        <f ca="1">B$1*0.65</f>
        <v>26</v>
      </c>
      <c r="AI10">
        <f t="shared" ca="1" si="0"/>
        <v>26</v>
      </c>
      <c r="AK10">
        <v>5</v>
      </c>
      <c r="AL10">
        <v>0.65</v>
      </c>
    </row>
    <row r="11" spans="1:38" x14ac:dyDescent="0.25">
      <c r="AA11">
        <v>6</v>
      </c>
      <c r="AB11">
        <v>550</v>
      </c>
      <c r="AD11">
        <v>6</v>
      </c>
      <c r="AE11">
        <v>45</v>
      </c>
      <c r="AG11">
        <v>6</v>
      </c>
      <c r="AH11">
        <f ca="1">B$1*0.7</f>
        <v>28</v>
      </c>
      <c r="AI11">
        <f t="shared" ca="1" si="0"/>
        <v>28</v>
      </c>
      <c r="AK11">
        <v>6</v>
      </c>
      <c r="AL11">
        <v>0.7</v>
      </c>
    </row>
    <row r="12" spans="1:38" x14ac:dyDescent="0.25">
      <c r="AA12">
        <v>7</v>
      </c>
      <c r="AB12">
        <v>600</v>
      </c>
      <c r="AD12">
        <v>7</v>
      </c>
      <c r="AE12">
        <v>50</v>
      </c>
      <c r="AG12">
        <v>7</v>
      </c>
      <c r="AH12">
        <f ca="1">B$1*0.75</f>
        <v>30</v>
      </c>
      <c r="AI12">
        <f t="shared" ca="1" si="0"/>
        <v>30</v>
      </c>
      <c r="AK12">
        <v>7</v>
      </c>
      <c r="AL12">
        <v>0.75</v>
      </c>
    </row>
    <row r="13" spans="1:38" x14ac:dyDescent="0.25">
      <c r="AA13">
        <v>8</v>
      </c>
      <c r="AB13">
        <v>650</v>
      </c>
      <c r="AD13">
        <v>8</v>
      </c>
      <c r="AE13">
        <v>55</v>
      </c>
      <c r="AG13">
        <v>8</v>
      </c>
      <c r="AH13">
        <f ca="1">B$1*0.8</f>
        <v>32</v>
      </c>
      <c r="AI13">
        <f t="shared" ca="1" si="0"/>
        <v>32</v>
      </c>
      <c r="AK13">
        <v>8</v>
      </c>
      <c r="AL13">
        <v>0.8</v>
      </c>
    </row>
    <row r="14" spans="1:38" x14ac:dyDescent="0.25">
      <c r="AA14">
        <v>9</v>
      </c>
      <c r="AB14">
        <v>700</v>
      </c>
      <c r="AD14">
        <v>9</v>
      </c>
      <c r="AE14">
        <v>60</v>
      </c>
      <c r="AG14">
        <v>9</v>
      </c>
      <c r="AH14">
        <f ca="1">B$1*0.85</f>
        <v>34</v>
      </c>
      <c r="AI14">
        <f t="shared" ca="1" si="0"/>
        <v>34</v>
      </c>
      <c r="AK14">
        <v>9</v>
      </c>
      <c r="AL14">
        <v>0.85</v>
      </c>
    </row>
    <row r="15" spans="1:38" x14ac:dyDescent="0.25">
      <c r="AA15">
        <v>10</v>
      </c>
      <c r="AB15">
        <v>750</v>
      </c>
      <c r="AD15">
        <v>10</v>
      </c>
      <c r="AE15">
        <v>65</v>
      </c>
      <c r="AG15">
        <v>10</v>
      </c>
      <c r="AH15">
        <f ca="1">B$1*0.9</f>
        <v>36</v>
      </c>
      <c r="AI15">
        <f t="shared" ca="1" si="0"/>
        <v>36</v>
      </c>
      <c r="AK15">
        <v>10</v>
      </c>
      <c r="AL15">
        <v>0.9</v>
      </c>
    </row>
    <row r="17" spans="27:35" x14ac:dyDescent="0.25">
      <c r="AA17" s="12" t="s">
        <v>6</v>
      </c>
      <c r="AB17" s="12"/>
      <c r="AD17" s="12" t="s">
        <v>4</v>
      </c>
      <c r="AE17" s="12"/>
    </row>
    <row r="18" spans="27:35" x14ac:dyDescent="0.25">
      <c r="AA18" s="3" t="s">
        <v>18</v>
      </c>
      <c r="AB18" s="3">
        <f ca="1">RANDBETWEEN(1,10)</f>
        <v>7</v>
      </c>
      <c r="AD18" s="3" t="s">
        <v>17</v>
      </c>
      <c r="AE18" s="3">
        <f ca="1">RANDBETWEEN(1,10)</f>
        <v>3</v>
      </c>
    </row>
    <row r="19" spans="27:35" x14ac:dyDescent="0.25">
      <c r="AA19">
        <v>1</v>
      </c>
      <c r="AB19">
        <v>0</v>
      </c>
      <c r="AD19">
        <v>1</v>
      </c>
      <c r="AE19">
        <v>30</v>
      </c>
      <c r="AH19" t="s">
        <v>10</v>
      </c>
      <c r="AI19">
        <f ca="1">((B4/1000)/(B2-B3))</f>
        <v>2.6666666666666668E-2</v>
      </c>
    </row>
    <row r="20" spans="27:35" x14ac:dyDescent="0.25">
      <c r="AA20">
        <v>2</v>
      </c>
      <c r="AB20">
        <v>0</v>
      </c>
      <c r="AD20">
        <v>2</v>
      </c>
      <c r="AE20">
        <v>35</v>
      </c>
      <c r="AH20" t="s">
        <v>11</v>
      </c>
      <c r="AI20">
        <f ca="1">((B1-B2)/B6)*60</f>
        <v>27</v>
      </c>
    </row>
    <row r="21" spans="27:35" x14ac:dyDescent="0.25">
      <c r="AA21">
        <v>3</v>
      </c>
      <c r="AB21">
        <v>3</v>
      </c>
      <c r="AD21">
        <v>3</v>
      </c>
      <c r="AE21">
        <v>40</v>
      </c>
      <c r="AH21" t="s">
        <v>12</v>
      </c>
      <c r="AI21">
        <f ca="1">AI20*AI19</f>
        <v>0.72000000000000008</v>
      </c>
    </row>
    <row r="22" spans="27:35" x14ac:dyDescent="0.25">
      <c r="AA22">
        <v>4</v>
      </c>
      <c r="AB22">
        <v>3</v>
      </c>
      <c r="AD22">
        <v>4</v>
      </c>
      <c r="AE22">
        <v>45</v>
      </c>
    </row>
    <row r="23" spans="27:35" x14ac:dyDescent="0.25">
      <c r="AA23">
        <v>5</v>
      </c>
      <c r="AB23">
        <v>5</v>
      </c>
      <c r="AD23">
        <v>5</v>
      </c>
      <c r="AE23">
        <v>50</v>
      </c>
    </row>
    <row r="24" spans="27:35" x14ac:dyDescent="0.25">
      <c r="AA24">
        <v>6</v>
      </c>
      <c r="AB24">
        <v>5</v>
      </c>
      <c r="AD24">
        <v>6</v>
      </c>
      <c r="AE24">
        <v>55</v>
      </c>
    </row>
    <row r="25" spans="27:35" x14ac:dyDescent="0.25">
      <c r="AA25">
        <v>7</v>
      </c>
      <c r="AB25">
        <v>7</v>
      </c>
      <c r="AD25">
        <v>7</v>
      </c>
      <c r="AE25">
        <v>60</v>
      </c>
    </row>
    <row r="26" spans="27:35" x14ac:dyDescent="0.25">
      <c r="AA26">
        <v>8</v>
      </c>
      <c r="AB26">
        <v>7</v>
      </c>
      <c r="AD26">
        <v>8</v>
      </c>
      <c r="AE26">
        <v>65</v>
      </c>
    </row>
    <row r="27" spans="27:35" x14ac:dyDescent="0.25">
      <c r="AA27">
        <v>9</v>
      </c>
      <c r="AB27">
        <v>10</v>
      </c>
      <c r="AD27">
        <v>9</v>
      </c>
      <c r="AE27">
        <v>70</v>
      </c>
    </row>
    <row r="28" spans="27:35" x14ac:dyDescent="0.25">
      <c r="AA28">
        <v>10</v>
      </c>
      <c r="AB28">
        <v>10</v>
      </c>
      <c r="AD28">
        <v>10</v>
      </c>
      <c r="AE28">
        <v>75</v>
      </c>
    </row>
  </sheetData>
  <mergeCells count="4">
    <mergeCell ref="AA4:AB4"/>
    <mergeCell ref="AD4:AE4"/>
    <mergeCell ref="AA17:AB17"/>
    <mergeCell ref="AD17:AE1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cols>
    <col min="1" max="1" width="100.7109375" bestFit="1" customWidth="1"/>
    <col min="2" max="2" width="39.5703125" customWidth="1"/>
  </cols>
  <sheetData>
    <row r="1" spans="1:3" ht="92.25" x14ac:dyDescent="1.35">
      <c r="A1" s="9" t="s">
        <v>7</v>
      </c>
      <c r="B1" s="10">
        <f ca="1">'VENTILATOR PARAMETERS'!AI19</f>
        <v>2.6666666666666668E-2</v>
      </c>
      <c r="C1" s="9" t="s">
        <v>13</v>
      </c>
    </row>
    <row r="2" spans="1:3" ht="92.25" x14ac:dyDescent="1.35">
      <c r="A2" s="9" t="s">
        <v>8</v>
      </c>
      <c r="B2" s="11">
        <f ca="1">'VENTILATOR PARAMETERS'!AI20</f>
        <v>27</v>
      </c>
      <c r="C2" s="9" t="s">
        <v>14</v>
      </c>
    </row>
    <row r="3" spans="1:3" ht="92.25" x14ac:dyDescent="1.35">
      <c r="A3" s="9" t="s">
        <v>9</v>
      </c>
      <c r="B3" s="11">
        <f ca="1">'VENTILATOR PARAMETERS'!AI21</f>
        <v>0.72000000000000008</v>
      </c>
      <c r="C3" s="9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VENTILATOR PARAMETERS</vt:lpstr>
      <vt:lpstr>ANSWERS</vt:lpstr>
      <vt:lpstr>Sheet3</vt:lpstr>
    </vt:vector>
  </TitlesOfParts>
  <Company>Macomb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Zahodnic, Richard</dc:creator>
  <cp:lastModifiedBy>Zahodnic, Richard</cp:lastModifiedBy>
  <dcterms:created xsi:type="dcterms:W3CDTF">2017-05-31T20:55:18Z</dcterms:created>
  <dcterms:modified xsi:type="dcterms:W3CDTF">2017-06-02T16:24:24Z</dcterms:modified>
</cp:coreProperties>
</file>